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 по дням" sheetId="3" r:id="rId1"/>
  </sheets>
  <calcPr calcId="125725"/>
</workbook>
</file>

<file path=xl/calcChain.xml><?xml version="1.0" encoding="utf-8"?>
<calcChain xmlns="http://schemas.openxmlformats.org/spreadsheetml/2006/main">
  <c r="O71" i="3"/>
  <c r="O69"/>
  <c r="K69"/>
  <c r="O68"/>
  <c r="M68"/>
  <c r="K68"/>
  <c r="I22"/>
  <c r="I14"/>
  <c r="I5"/>
  <c r="I3"/>
  <c r="I44"/>
  <c r="I36"/>
  <c r="I29"/>
  <c r="I28"/>
  <c r="I27"/>
  <c r="I26"/>
  <c r="I25"/>
  <c r="I24"/>
  <c r="I23"/>
  <c r="I21"/>
  <c r="I20"/>
  <c r="I19"/>
  <c r="I18"/>
  <c r="I17"/>
  <c r="I16"/>
  <c r="I15"/>
  <c r="K2"/>
  <c r="I2"/>
  <c r="I51"/>
  <c r="O60" l="1"/>
  <c r="O61"/>
  <c r="I48"/>
  <c r="I49"/>
  <c r="I50"/>
  <c r="K51"/>
  <c r="I52"/>
  <c r="K52" s="1"/>
  <c r="I53"/>
  <c r="K53" s="1"/>
  <c r="I54"/>
  <c r="K54" s="1"/>
  <c r="I55"/>
  <c r="K55" s="1"/>
  <c r="I56"/>
  <c r="K56" s="1"/>
  <c r="I57"/>
  <c r="K57" s="1"/>
  <c r="O56"/>
  <c r="O57"/>
  <c r="O58"/>
  <c r="O35"/>
  <c r="O54" l="1"/>
  <c r="O55"/>
  <c r="O59"/>
  <c r="O49"/>
  <c r="O50"/>
  <c r="O51"/>
  <c r="O52"/>
  <c r="O53"/>
  <c r="O62"/>
  <c r="K48"/>
  <c r="K49"/>
  <c r="K50"/>
  <c r="O13"/>
  <c r="O33"/>
  <c r="O48" l="1"/>
  <c r="O15" l="1"/>
  <c r="O39"/>
  <c r="O40"/>
  <c r="O41"/>
  <c r="O42"/>
  <c r="O43"/>
  <c r="O44"/>
  <c r="O46"/>
  <c r="O47"/>
  <c r="I39"/>
  <c r="K39" s="1"/>
  <c r="I40"/>
  <c r="K40" s="1"/>
  <c r="I41"/>
  <c r="K41" s="1"/>
  <c r="I42"/>
  <c r="K42" s="1"/>
  <c r="I43"/>
  <c r="K43" s="1"/>
  <c r="K44"/>
  <c r="I45"/>
  <c r="K45" s="1"/>
  <c r="I46"/>
  <c r="K46" s="1"/>
  <c r="I47"/>
  <c r="K47" s="1"/>
  <c r="O37"/>
  <c r="O38"/>
  <c r="I37"/>
  <c r="K37" s="1"/>
  <c r="I38"/>
  <c r="K38" s="1"/>
  <c r="O30"/>
  <c r="O32"/>
  <c r="O34"/>
  <c r="O36"/>
  <c r="I30"/>
  <c r="K30" s="1"/>
  <c r="I32"/>
  <c r="K32" s="1"/>
  <c r="I34"/>
  <c r="K34" s="1"/>
  <c r="K36"/>
  <c r="O3"/>
  <c r="O4"/>
  <c r="O5"/>
  <c r="O6"/>
  <c r="O7"/>
  <c r="O8"/>
  <c r="O9"/>
  <c r="O10"/>
  <c r="O11"/>
  <c r="O12"/>
  <c r="O14"/>
  <c r="O16"/>
  <c r="O17"/>
  <c r="O18"/>
  <c r="O19"/>
  <c r="O20"/>
  <c r="O21"/>
  <c r="O22"/>
  <c r="O23"/>
  <c r="O24"/>
  <c r="O25"/>
  <c r="O26"/>
  <c r="O27"/>
  <c r="O28"/>
  <c r="O29"/>
  <c r="O2"/>
  <c r="K3"/>
  <c r="K4"/>
  <c r="K5"/>
  <c r="I6"/>
  <c r="K6" s="1"/>
  <c r="I7"/>
  <c r="K7" s="1"/>
  <c r="I8"/>
  <c r="K8" s="1"/>
  <c r="I9"/>
  <c r="K9" s="1"/>
  <c r="I10"/>
  <c r="K10" s="1"/>
  <c r="I11"/>
  <c r="K11" s="1"/>
  <c r="I12"/>
  <c r="K12" s="1"/>
  <c r="K14"/>
  <c r="K15"/>
  <c r="K16"/>
  <c r="K17"/>
  <c r="K18"/>
  <c r="K20"/>
  <c r="K21"/>
  <c r="K22"/>
  <c r="K23"/>
  <c r="K24"/>
  <c r="K25"/>
  <c r="K26"/>
  <c r="K27"/>
  <c r="K28"/>
  <c r="K29"/>
  <c r="O63" l="1"/>
  <c r="O65" s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1/5 упаковки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1/2 банки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1/3 банки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1/3 банки</t>
        </r>
      </text>
    </comment>
    <comment ref="G11" authorId="0">
      <text>
        <r>
          <rPr>
            <sz val="9"/>
            <color indexed="81"/>
            <rFont val="Tahoma"/>
            <charset val="1"/>
          </rPr>
          <t xml:space="preserve">докупается в дороге
</t>
        </r>
      </text>
    </comment>
  </commentList>
</comments>
</file>

<file path=xl/sharedStrings.xml><?xml version="1.0" encoding="utf-8"?>
<sst xmlns="http://schemas.openxmlformats.org/spreadsheetml/2006/main" count="228" uniqueCount="141">
  <si>
    <t>Гречка</t>
  </si>
  <si>
    <t>Рис</t>
  </si>
  <si>
    <t>Пшено</t>
  </si>
  <si>
    <t>Макароны</t>
  </si>
  <si>
    <t>Тушенка</t>
  </si>
  <si>
    <t>кг</t>
  </si>
  <si>
    <t>банка</t>
  </si>
  <si>
    <t>100 шт.</t>
  </si>
  <si>
    <t>Сгущенка</t>
  </si>
  <si>
    <t>Шоколад</t>
  </si>
  <si>
    <t>Перец черный молотый</t>
  </si>
  <si>
    <t>пачка</t>
  </si>
  <si>
    <t>Кетчуп</t>
  </si>
  <si>
    <t>5 л</t>
  </si>
  <si>
    <t>л</t>
  </si>
  <si>
    <t>Морковь</t>
  </si>
  <si>
    <t>Мука</t>
  </si>
  <si>
    <t>Манка</t>
  </si>
  <si>
    <t>Сода</t>
  </si>
  <si>
    <t>Уксус</t>
  </si>
  <si>
    <t>дней</t>
  </si>
  <si>
    <t>Доширак</t>
  </si>
  <si>
    <t>завтрак</t>
  </si>
  <si>
    <t>обед</t>
  </si>
  <si>
    <t>ужин</t>
  </si>
  <si>
    <t>цена</t>
  </si>
  <si>
    <t>стоимость</t>
  </si>
  <si>
    <t>дни</t>
  </si>
  <si>
    <t>примечание</t>
  </si>
  <si>
    <t>дорога</t>
  </si>
  <si>
    <t>всего за время</t>
  </si>
  <si>
    <t>Продукты</t>
  </si>
  <si>
    <t>гречка с тушней, чай</t>
  </si>
  <si>
    <t>картошка с тушней, чай</t>
  </si>
  <si>
    <t>макароны с тушней, чай</t>
  </si>
  <si>
    <t>фасовка</t>
  </si>
  <si>
    <t>кол-во</t>
  </si>
  <si>
    <t>на одного в день</t>
  </si>
  <si>
    <t>Чай в пакетиках</t>
  </si>
  <si>
    <t>200 гр.</t>
  </si>
  <si>
    <t>перец фаршированный консервированный, бутерброды с килькой/ветчиной/ паштетом, чай, кофе</t>
  </si>
  <si>
    <t>чай, кофе, пшенная каша молочная, сухари ванильные/ джем с галетами</t>
  </si>
  <si>
    <t>чай, кофе, каша Быстров, сухари ванильные/ джем с галетами</t>
  </si>
  <si>
    <t>Сыр в упаковке</t>
  </si>
  <si>
    <t>Ветчина в банке</t>
  </si>
  <si>
    <t>Килька в банках</t>
  </si>
  <si>
    <t>Паштет</t>
  </si>
  <si>
    <t>Сухари  ванильные</t>
  </si>
  <si>
    <t>Джем</t>
  </si>
  <si>
    <t>Хлеб бутербродный</t>
  </si>
  <si>
    <t>Вода</t>
  </si>
  <si>
    <t>Голубцы в банке (Славянский дар)</t>
  </si>
  <si>
    <t>Перец фаришированный</t>
  </si>
  <si>
    <t xml:space="preserve">Картошка </t>
  </si>
  <si>
    <t>Рассольник в банках</t>
  </si>
  <si>
    <t>Борщ в банках</t>
  </si>
  <si>
    <t>Горбуша в банке</t>
  </si>
  <si>
    <t>Лук</t>
  </si>
  <si>
    <t>Соль</t>
  </si>
  <si>
    <t>Перец черный горошком</t>
  </si>
  <si>
    <t>Лавровый лист</t>
  </si>
  <si>
    <t>Сахар</t>
  </si>
  <si>
    <t>1 пачка</t>
  </si>
  <si>
    <t>Соль крупная</t>
  </si>
  <si>
    <t>Молоко в пачках</t>
  </si>
  <si>
    <t>уп.</t>
  </si>
  <si>
    <t>540 гр.</t>
  </si>
  <si>
    <t>500 гр.</t>
  </si>
  <si>
    <t>325 гр.</t>
  </si>
  <si>
    <t>190 гр</t>
  </si>
  <si>
    <t>10 кг</t>
  </si>
  <si>
    <t xml:space="preserve">Масло растительное </t>
  </si>
  <si>
    <t>бутылка</t>
  </si>
  <si>
    <t>пакет</t>
  </si>
  <si>
    <t>Всего:</t>
  </si>
  <si>
    <t>На одного чел.</t>
  </si>
  <si>
    <t xml:space="preserve">Печенье  </t>
  </si>
  <si>
    <t>доширак, бутерброды с рыбой/ ветчиной/ паштетом/ сыром, чай, кофе</t>
  </si>
  <si>
    <t>перец фаршированный консервированный, бутерброды с рыбой/ветчиной/ паштетом, чай, кофе</t>
  </si>
  <si>
    <t>столовая (по быстрому ролтон с тушней), чай, кофе</t>
  </si>
  <si>
    <t>голубцы в банке, бутерброды с рыбой/ ветчиной/ паштетом, чай, кофе</t>
  </si>
  <si>
    <t>доширак, бутерброды с рыбой, ветчиной, паштетом, сыром, чай, кофе</t>
  </si>
  <si>
    <t>Скумбрия</t>
  </si>
  <si>
    <t>Перец красный молотый</t>
  </si>
  <si>
    <t>Сардина</t>
  </si>
  <si>
    <t>Чеснок</t>
  </si>
  <si>
    <t>батон, черный</t>
  </si>
  <si>
    <t>Печенье несладкое к джему</t>
  </si>
  <si>
    <t>Сухофрукты</t>
  </si>
  <si>
    <t>Лимон</t>
  </si>
  <si>
    <t>Капуста качан</t>
  </si>
  <si>
    <t>Яблоки</t>
  </si>
  <si>
    <t xml:space="preserve">Капуста салат </t>
  </si>
  <si>
    <t>Майонез</t>
  </si>
  <si>
    <t>780 гр</t>
  </si>
  <si>
    <t>Горошек зеленый</t>
  </si>
  <si>
    <t>Фасоль красная т/с</t>
  </si>
  <si>
    <t>Сало</t>
  </si>
  <si>
    <t>400 гр</t>
  </si>
  <si>
    <t>380 гр</t>
  </si>
  <si>
    <t>Мармелад</t>
  </si>
  <si>
    <t>Леденцы</t>
  </si>
  <si>
    <t>Сухарики соленые</t>
  </si>
  <si>
    <t>5х36</t>
  </si>
  <si>
    <t>24х1, 1х6</t>
  </si>
  <si>
    <t xml:space="preserve">коробки </t>
  </si>
  <si>
    <t>3х12</t>
  </si>
  <si>
    <t>6х30</t>
  </si>
  <si>
    <t>1х8</t>
  </si>
  <si>
    <t>2х6</t>
  </si>
  <si>
    <t>1х12</t>
  </si>
  <si>
    <t>салат, гречка с тушней, чай</t>
  </si>
  <si>
    <t>салат, картошка с тушней, чай</t>
  </si>
  <si>
    <t>салат,  макароны с тушней, чай</t>
  </si>
  <si>
    <t>салат,  гречка с тушней, чай</t>
  </si>
  <si>
    <t>салат, рис с тушней, чай</t>
  </si>
  <si>
    <t>салат, рассольник, макароны с тушней</t>
  </si>
  <si>
    <t>салат, картофельный суп, рис с тушней, чай</t>
  </si>
  <si>
    <r>
      <t xml:space="preserve">овощной суп, </t>
    </r>
    <r>
      <rPr>
        <sz val="11"/>
        <color theme="2" tint="-0.499984740745262"/>
        <rFont val="Calibri"/>
        <family val="2"/>
        <charset val="204"/>
        <scheme val="minor"/>
      </rPr>
      <t>гречка с тушней</t>
    </r>
    <r>
      <rPr>
        <sz val="11"/>
        <color theme="1"/>
        <rFont val="Calibri"/>
        <family val="2"/>
        <charset val="204"/>
        <scheme val="minor"/>
      </rPr>
      <t>, чай, компот</t>
    </r>
  </si>
  <si>
    <r>
      <t xml:space="preserve"> салат, картофельный суп, </t>
    </r>
    <r>
      <rPr>
        <sz val="11"/>
        <color theme="2" tint="-0.499984740745262"/>
        <rFont val="Calibri"/>
        <family val="2"/>
        <charset val="204"/>
        <scheme val="minor"/>
      </rPr>
      <t>гречка с тушней</t>
    </r>
    <r>
      <rPr>
        <sz val="11"/>
        <color theme="1"/>
        <rFont val="Calibri"/>
        <family val="2"/>
        <charset val="204"/>
        <scheme val="minor"/>
      </rPr>
      <t>, чай</t>
    </r>
  </si>
  <si>
    <t>рыбный (или уха), рис с тушней, чай, компот</t>
  </si>
  <si>
    <r>
      <t xml:space="preserve">салат, овощной суп, </t>
    </r>
    <r>
      <rPr>
        <sz val="11"/>
        <color theme="2" tint="-0.499984740745262"/>
        <rFont val="Calibri"/>
        <family val="2"/>
        <charset val="204"/>
        <scheme val="minor"/>
      </rPr>
      <t>гречка с тушней</t>
    </r>
    <r>
      <rPr>
        <sz val="11"/>
        <color theme="1"/>
        <rFont val="Calibri"/>
        <family val="2"/>
        <charset val="204"/>
        <scheme val="minor"/>
      </rPr>
      <t>, чай</t>
    </r>
  </si>
  <si>
    <t>рассольник, макароны с тушней, чай, компот</t>
  </si>
  <si>
    <t>салат, борщ, картошка с тушней, чай</t>
  </si>
  <si>
    <r>
      <t xml:space="preserve">рассольник, </t>
    </r>
    <r>
      <rPr>
        <sz val="11"/>
        <color theme="2" tint="-0.499984740745262"/>
        <rFont val="Calibri"/>
        <family val="2"/>
        <charset val="204"/>
        <scheme val="minor"/>
      </rPr>
      <t>гречка с тушней</t>
    </r>
    <r>
      <rPr>
        <sz val="11"/>
        <color theme="1"/>
        <rFont val="Calibri"/>
        <family val="2"/>
        <charset val="204"/>
        <scheme val="minor"/>
      </rPr>
      <t>, чай, компот</t>
    </r>
  </si>
  <si>
    <t>салат, овощной суп, рис с тушней, чай</t>
  </si>
  <si>
    <t>чай, кофе, бутерброды(сыр/ ветчина в банках/рыба/паштет), сухари ванильные/ джем с галетами</t>
  </si>
  <si>
    <t>на 9 чел.</t>
  </si>
  <si>
    <t>Кофе растворимый</t>
  </si>
  <si>
    <t xml:space="preserve"> Кофе молотый</t>
  </si>
  <si>
    <t>Каша Быстров (овсянка) или глобус</t>
  </si>
  <si>
    <t>Колбаса копченая</t>
  </si>
  <si>
    <t>1шт</t>
  </si>
  <si>
    <t>стоянка</t>
  </si>
  <si>
    <t>картошка с тушней, чай, компот</t>
  </si>
  <si>
    <t>100 гр.</t>
  </si>
  <si>
    <t>уп.10 по 2</t>
  </si>
  <si>
    <t>Ванилин</t>
  </si>
  <si>
    <t>гречка для собаки</t>
  </si>
  <si>
    <t>консервы собачьи</t>
  </si>
  <si>
    <t>на одну собаку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</si>
</sst>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C1" workbookViewId="0">
      <pane ySplit="1" topLeftCell="A2" activePane="bottomLeft" state="frozen"/>
      <selection pane="bottomLeft" activeCell="O72" sqref="O72"/>
    </sheetView>
  </sheetViews>
  <sheetFormatPr defaultRowHeight="15"/>
  <cols>
    <col min="1" max="1" width="5.140625" style="3" customWidth="1"/>
    <col min="2" max="2" width="30.85546875" style="5" customWidth="1"/>
    <col min="3" max="3" width="31" style="5" customWidth="1"/>
    <col min="4" max="4" width="18.28515625" style="5" customWidth="1"/>
    <col min="5" max="5" width="12.140625" style="5" customWidth="1"/>
    <col min="6" max="6" width="6.140625" style="5" customWidth="1"/>
    <col min="7" max="7" width="24.5703125" style="6" customWidth="1"/>
    <col min="8" max="8" width="8.140625" style="6" customWidth="1"/>
    <col min="9" max="9" width="7.85546875" style="6" customWidth="1"/>
    <col min="10" max="10" width="6.85546875" style="6" customWidth="1"/>
    <col min="11" max="11" width="9.140625" style="6"/>
    <col min="12" max="12" width="9.140625" style="7"/>
    <col min="13" max="13" width="7.42578125" style="7" customWidth="1"/>
    <col min="14" max="14" width="7.7109375" style="7" customWidth="1"/>
    <col min="15" max="15" width="11.5703125" style="7" bestFit="1" customWidth="1"/>
    <col min="16" max="16384" width="9.140625" style="5"/>
  </cols>
  <sheetData>
    <row r="1" spans="1:17" s="1" customFormat="1" ht="45">
      <c r="A1" s="1" t="s">
        <v>27</v>
      </c>
      <c r="B1" s="1" t="s">
        <v>22</v>
      </c>
      <c r="C1" s="1" t="s">
        <v>23</v>
      </c>
      <c r="D1" s="1" t="s">
        <v>24</v>
      </c>
      <c r="E1" s="1" t="s">
        <v>28</v>
      </c>
      <c r="F1" s="1" t="s">
        <v>105</v>
      </c>
      <c r="G1" s="2" t="s">
        <v>31</v>
      </c>
      <c r="H1" s="2" t="s">
        <v>37</v>
      </c>
      <c r="I1" s="2" t="s">
        <v>127</v>
      </c>
      <c r="J1" s="2" t="s">
        <v>20</v>
      </c>
      <c r="K1" s="2" t="s">
        <v>30</v>
      </c>
      <c r="L1" s="16" t="s">
        <v>35</v>
      </c>
      <c r="M1" s="16" t="s">
        <v>36</v>
      </c>
      <c r="N1" s="16" t="s">
        <v>25</v>
      </c>
      <c r="O1" s="16" t="s">
        <v>26</v>
      </c>
    </row>
    <row r="2" spans="1:17" ht="60">
      <c r="A2" s="3">
        <v>1</v>
      </c>
      <c r="B2" s="6" t="s">
        <v>126</v>
      </c>
      <c r="C2" s="10" t="s">
        <v>79</v>
      </c>
      <c r="D2" s="23" t="s">
        <v>111</v>
      </c>
      <c r="E2" s="5" t="s">
        <v>29</v>
      </c>
      <c r="G2" s="6" t="s">
        <v>38</v>
      </c>
      <c r="H2" s="6">
        <v>3</v>
      </c>
      <c r="I2" s="6">
        <f>H2*9</f>
        <v>27</v>
      </c>
      <c r="J2" s="6">
        <v>21</v>
      </c>
      <c r="K2" s="6">
        <f>I2*J2</f>
        <v>567</v>
      </c>
      <c r="L2" s="7" t="s">
        <v>7</v>
      </c>
      <c r="M2" s="7">
        <v>12</v>
      </c>
      <c r="N2" s="7">
        <v>270</v>
      </c>
      <c r="O2" s="7">
        <f>M2*N2</f>
        <v>3240</v>
      </c>
    </row>
    <row r="3" spans="1:17" ht="45">
      <c r="A3" s="3">
        <v>2</v>
      </c>
      <c r="B3" s="7" t="s">
        <v>41</v>
      </c>
      <c r="C3" s="10" t="s">
        <v>79</v>
      </c>
      <c r="D3" s="26" t="s">
        <v>112</v>
      </c>
      <c r="E3" s="5" t="s">
        <v>29</v>
      </c>
      <c r="G3" s="6" t="s">
        <v>128</v>
      </c>
      <c r="H3" s="6">
        <v>0.02</v>
      </c>
      <c r="I3" s="6">
        <f>H3*9</f>
        <v>0.18</v>
      </c>
      <c r="J3" s="6">
        <v>21</v>
      </c>
      <c r="K3" s="6">
        <f t="shared" ref="K3:K57" si="0">I3*J3</f>
        <v>3.78</v>
      </c>
      <c r="L3" s="7" t="s">
        <v>135</v>
      </c>
      <c r="M3" s="7">
        <v>22</v>
      </c>
      <c r="N3" s="7">
        <v>180</v>
      </c>
      <c r="O3" s="7">
        <f t="shared" ref="O3:O62" si="1">M3*N3</f>
        <v>3960</v>
      </c>
    </row>
    <row r="4" spans="1:17" ht="45">
      <c r="A4" s="3">
        <v>3</v>
      </c>
      <c r="B4" s="11" t="s">
        <v>42</v>
      </c>
      <c r="C4" s="10" t="s">
        <v>79</v>
      </c>
      <c r="D4" s="24" t="s">
        <v>113</v>
      </c>
      <c r="E4" s="5" t="s">
        <v>29</v>
      </c>
      <c r="G4" s="6" t="s">
        <v>87</v>
      </c>
      <c r="I4" s="6">
        <v>1</v>
      </c>
      <c r="J4" s="6">
        <v>21</v>
      </c>
      <c r="K4" s="6">
        <f t="shared" si="0"/>
        <v>21</v>
      </c>
      <c r="L4" s="7" t="s">
        <v>11</v>
      </c>
      <c r="M4" s="7">
        <v>28</v>
      </c>
      <c r="N4" s="7">
        <v>50</v>
      </c>
      <c r="O4" s="7">
        <f t="shared" si="1"/>
        <v>1400</v>
      </c>
    </row>
    <row r="5" spans="1:17" ht="60">
      <c r="A5" s="3">
        <v>4</v>
      </c>
      <c r="B5" s="6" t="s">
        <v>126</v>
      </c>
      <c r="C5" s="10" t="s">
        <v>79</v>
      </c>
      <c r="D5" s="23" t="s">
        <v>114</v>
      </c>
      <c r="E5" s="5" t="s">
        <v>29</v>
      </c>
      <c r="G5" s="6" t="s">
        <v>43</v>
      </c>
      <c r="H5" s="6">
        <v>0.2</v>
      </c>
      <c r="I5" s="6">
        <f>H5*9</f>
        <v>1.8</v>
      </c>
      <c r="J5" s="6">
        <v>21</v>
      </c>
      <c r="K5" s="6">
        <f t="shared" si="0"/>
        <v>37.800000000000004</v>
      </c>
      <c r="L5" s="7" t="s">
        <v>65</v>
      </c>
      <c r="M5" s="7">
        <v>40</v>
      </c>
      <c r="N5" s="7">
        <v>75</v>
      </c>
      <c r="O5" s="7">
        <f t="shared" si="1"/>
        <v>3000</v>
      </c>
    </row>
    <row r="6" spans="1:17" ht="45">
      <c r="A6" s="3">
        <v>5</v>
      </c>
      <c r="B6" s="11" t="s">
        <v>42</v>
      </c>
      <c r="C6" s="10" t="s">
        <v>79</v>
      </c>
      <c r="D6" s="25" t="s">
        <v>115</v>
      </c>
      <c r="E6" s="5" t="s">
        <v>29</v>
      </c>
      <c r="F6" s="5" t="s">
        <v>103</v>
      </c>
      <c r="G6" s="7" t="s">
        <v>44</v>
      </c>
      <c r="H6" s="6">
        <v>0.5</v>
      </c>
      <c r="I6" s="6">
        <f t="shared" ref="I6:I57" si="2">H6*12</f>
        <v>6</v>
      </c>
      <c r="J6" s="6">
        <v>21</v>
      </c>
      <c r="K6" s="6">
        <f t="shared" si="0"/>
        <v>126</v>
      </c>
      <c r="L6" s="7" t="s">
        <v>68</v>
      </c>
      <c r="M6" s="7">
        <v>180</v>
      </c>
      <c r="N6" s="7">
        <v>140</v>
      </c>
      <c r="O6" s="7">
        <f t="shared" si="1"/>
        <v>25200</v>
      </c>
    </row>
    <row r="7" spans="1:17" ht="60">
      <c r="A7" s="3">
        <v>6</v>
      </c>
      <c r="B7" s="6" t="s">
        <v>126</v>
      </c>
      <c r="C7" s="8" t="s">
        <v>80</v>
      </c>
      <c r="D7" s="14" t="s">
        <v>116</v>
      </c>
      <c r="E7" s="5" t="s">
        <v>133</v>
      </c>
      <c r="G7" s="9" t="s">
        <v>45</v>
      </c>
      <c r="H7" s="6">
        <v>0.3</v>
      </c>
      <c r="I7" s="6">
        <f t="shared" si="2"/>
        <v>3.5999999999999996</v>
      </c>
      <c r="J7" s="6">
        <v>21</v>
      </c>
      <c r="K7" s="6">
        <f t="shared" si="0"/>
        <v>75.599999999999994</v>
      </c>
      <c r="L7" s="7" t="s">
        <v>39</v>
      </c>
      <c r="M7" s="7">
        <v>15</v>
      </c>
      <c r="N7" s="7">
        <v>35</v>
      </c>
      <c r="O7" s="7">
        <f t="shared" si="1"/>
        <v>525</v>
      </c>
    </row>
    <row r="8" spans="1:17" ht="66" customHeight="1">
      <c r="A8" s="3">
        <v>7</v>
      </c>
      <c r="B8" s="7" t="s">
        <v>41</v>
      </c>
      <c r="C8" s="9" t="s">
        <v>40</v>
      </c>
      <c r="D8" s="26" t="s">
        <v>134</v>
      </c>
      <c r="E8" s="5" t="s">
        <v>29</v>
      </c>
      <c r="F8" s="5" t="s">
        <v>104</v>
      </c>
      <c r="G8" s="7" t="s">
        <v>46</v>
      </c>
      <c r="H8" s="6">
        <v>0.3</v>
      </c>
      <c r="I8" s="6">
        <f t="shared" si="2"/>
        <v>3.5999999999999996</v>
      </c>
      <c r="J8" s="6">
        <v>21</v>
      </c>
      <c r="K8" s="6">
        <f t="shared" si="0"/>
        <v>75.599999999999994</v>
      </c>
      <c r="L8" s="7" t="s">
        <v>69</v>
      </c>
      <c r="M8" s="7">
        <v>30</v>
      </c>
      <c r="N8" s="7">
        <v>35</v>
      </c>
      <c r="O8" s="7">
        <f t="shared" si="1"/>
        <v>1050</v>
      </c>
    </row>
    <row r="9" spans="1:17" ht="60">
      <c r="A9" s="3">
        <v>8</v>
      </c>
      <c r="B9" s="11" t="s">
        <v>42</v>
      </c>
      <c r="C9" s="10" t="s">
        <v>77</v>
      </c>
      <c r="D9" s="13" t="s">
        <v>117</v>
      </c>
      <c r="E9" s="5" t="s">
        <v>29</v>
      </c>
      <c r="G9" s="6" t="s">
        <v>47</v>
      </c>
      <c r="I9" s="6">
        <f t="shared" si="2"/>
        <v>0</v>
      </c>
      <c r="K9" s="6">
        <f t="shared" si="0"/>
        <v>0</v>
      </c>
      <c r="L9" s="7" t="s">
        <v>5</v>
      </c>
      <c r="M9" s="7">
        <v>3</v>
      </c>
      <c r="N9" s="7">
        <v>80</v>
      </c>
      <c r="O9" s="7">
        <f t="shared" si="1"/>
        <v>240</v>
      </c>
    </row>
    <row r="10" spans="1:17" ht="60">
      <c r="A10" s="3">
        <v>9</v>
      </c>
      <c r="B10" s="6" t="s">
        <v>126</v>
      </c>
      <c r="C10" s="8" t="s">
        <v>80</v>
      </c>
      <c r="D10" s="6" t="s">
        <v>118</v>
      </c>
      <c r="G10" s="6" t="s">
        <v>48</v>
      </c>
      <c r="I10" s="6">
        <f t="shared" si="2"/>
        <v>0</v>
      </c>
      <c r="K10" s="6">
        <f t="shared" si="0"/>
        <v>0</v>
      </c>
      <c r="L10" s="7" t="s">
        <v>136</v>
      </c>
      <c r="M10" s="7">
        <v>6</v>
      </c>
      <c r="N10" s="7">
        <v>80</v>
      </c>
      <c r="O10" s="7">
        <f t="shared" si="1"/>
        <v>480</v>
      </c>
    </row>
    <row r="11" spans="1:17" ht="63.75" customHeight="1">
      <c r="A11" s="3">
        <v>10</v>
      </c>
      <c r="B11" s="11" t="s">
        <v>42</v>
      </c>
      <c r="C11" s="9" t="s">
        <v>78</v>
      </c>
      <c r="D11" s="22" t="s">
        <v>113</v>
      </c>
      <c r="E11" s="5" t="s">
        <v>29</v>
      </c>
      <c r="G11" s="6" t="s">
        <v>49</v>
      </c>
      <c r="I11" s="6">
        <f t="shared" si="2"/>
        <v>0</v>
      </c>
      <c r="K11" s="6">
        <f t="shared" si="0"/>
        <v>0</v>
      </c>
      <c r="L11" s="7" t="s">
        <v>86</v>
      </c>
      <c r="M11" s="7">
        <v>12</v>
      </c>
      <c r="N11" s="7">
        <v>35</v>
      </c>
      <c r="O11" s="7">
        <f t="shared" si="1"/>
        <v>420</v>
      </c>
    </row>
    <row r="12" spans="1:17" ht="60">
      <c r="A12" s="3">
        <v>11</v>
      </c>
      <c r="B12" s="6" t="s">
        <v>126</v>
      </c>
      <c r="C12" s="10" t="s">
        <v>81</v>
      </c>
      <c r="D12" s="26" t="s">
        <v>134</v>
      </c>
      <c r="E12" s="5" t="s">
        <v>29</v>
      </c>
      <c r="G12" s="6" t="s">
        <v>2</v>
      </c>
      <c r="H12" s="6">
        <v>0.16</v>
      </c>
      <c r="I12" s="6">
        <f t="shared" si="2"/>
        <v>1.92</v>
      </c>
      <c r="J12" s="6">
        <v>7</v>
      </c>
      <c r="K12" s="6">
        <f t="shared" si="0"/>
        <v>13.44</v>
      </c>
      <c r="L12" s="7" t="s">
        <v>5</v>
      </c>
      <c r="M12" s="7">
        <v>13</v>
      </c>
      <c r="N12" s="7">
        <v>30</v>
      </c>
      <c r="O12" s="7">
        <f t="shared" si="1"/>
        <v>390</v>
      </c>
      <c r="Q12" s="21"/>
    </row>
    <row r="13" spans="1:17" ht="60">
      <c r="A13" s="3">
        <v>12</v>
      </c>
      <c r="B13" s="7" t="s">
        <v>41</v>
      </c>
      <c r="C13" s="8" t="s">
        <v>80</v>
      </c>
      <c r="D13" s="13" t="s">
        <v>119</v>
      </c>
      <c r="E13" s="5" t="s">
        <v>29</v>
      </c>
      <c r="G13" s="6" t="s">
        <v>85</v>
      </c>
      <c r="L13" s="7" t="s">
        <v>5</v>
      </c>
      <c r="M13" s="7">
        <v>2</v>
      </c>
      <c r="N13" s="7">
        <v>45</v>
      </c>
      <c r="O13" s="7">
        <f t="shared" si="1"/>
        <v>90</v>
      </c>
    </row>
    <row r="14" spans="1:17" ht="61.5" customHeight="1">
      <c r="A14" s="3">
        <v>13</v>
      </c>
      <c r="B14" s="11" t="s">
        <v>42</v>
      </c>
      <c r="C14" s="9" t="s">
        <v>78</v>
      </c>
      <c r="D14" s="15" t="s">
        <v>120</v>
      </c>
      <c r="E14" s="5" t="s">
        <v>29</v>
      </c>
      <c r="G14" s="6" t="s">
        <v>50</v>
      </c>
      <c r="H14" s="6">
        <v>2</v>
      </c>
      <c r="I14" s="6">
        <f t="shared" ref="I14:I21" si="3">H14*9</f>
        <v>18</v>
      </c>
      <c r="J14" s="6">
        <v>21</v>
      </c>
      <c r="K14" s="6">
        <f t="shared" si="0"/>
        <v>378</v>
      </c>
      <c r="L14" s="7" t="s">
        <v>13</v>
      </c>
      <c r="M14" s="7">
        <v>76</v>
      </c>
      <c r="N14" s="7">
        <v>30</v>
      </c>
      <c r="O14" s="7">
        <f t="shared" si="1"/>
        <v>2280</v>
      </c>
    </row>
    <row r="15" spans="1:17" ht="60">
      <c r="A15" s="3">
        <v>14</v>
      </c>
      <c r="B15" s="6" t="s">
        <v>126</v>
      </c>
      <c r="C15" s="10" t="s">
        <v>77</v>
      </c>
      <c r="D15" s="6" t="s">
        <v>121</v>
      </c>
      <c r="E15" s="5" t="s">
        <v>29</v>
      </c>
      <c r="G15" s="6" t="s">
        <v>130</v>
      </c>
      <c r="H15" s="6">
        <v>1</v>
      </c>
      <c r="I15" s="6">
        <f t="shared" si="3"/>
        <v>9</v>
      </c>
      <c r="J15" s="6">
        <v>21</v>
      </c>
      <c r="K15" s="6">
        <f t="shared" si="0"/>
        <v>189</v>
      </c>
      <c r="L15" s="7" t="s">
        <v>11</v>
      </c>
      <c r="M15" s="7">
        <v>15</v>
      </c>
      <c r="N15" s="7">
        <v>136</v>
      </c>
      <c r="O15" s="7">
        <f t="shared" si="1"/>
        <v>2040</v>
      </c>
    </row>
    <row r="16" spans="1:17" ht="60">
      <c r="A16" s="3">
        <v>15</v>
      </c>
      <c r="B16" s="11" t="s">
        <v>42</v>
      </c>
      <c r="C16" s="8" t="s">
        <v>80</v>
      </c>
      <c r="D16" s="14" t="s">
        <v>122</v>
      </c>
      <c r="E16" s="5" t="s">
        <v>133</v>
      </c>
      <c r="G16" s="6" t="s">
        <v>21</v>
      </c>
      <c r="H16" s="6">
        <v>2</v>
      </c>
      <c r="I16" s="6">
        <f t="shared" si="3"/>
        <v>18</v>
      </c>
      <c r="J16" s="6">
        <v>15</v>
      </c>
      <c r="K16" s="6">
        <f t="shared" si="0"/>
        <v>270</v>
      </c>
      <c r="L16" s="7" t="s">
        <v>11</v>
      </c>
      <c r="M16" s="7">
        <v>180</v>
      </c>
      <c r="N16" s="7">
        <v>25</v>
      </c>
      <c r="O16" s="7">
        <f t="shared" si="1"/>
        <v>4500</v>
      </c>
    </row>
    <row r="17" spans="1:15" ht="62.25" customHeight="1">
      <c r="A17" s="3">
        <v>16</v>
      </c>
      <c r="B17" s="6" t="s">
        <v>126</v>
      </c>
      <c r="C17" s="9" t="s">
        <v>78</v>
      </c>
      <c r="D17" s="26" t="s">
        <v>123</v>
      </c>
      <c r="E17" s="5" t="s">
        <v>133</v>
      </c>
      <c r="F17" s="5" t="s">
        <v>106</v>
      </c>
      <c r="G17" s="7" t="s">
        <v>51</v>
      </c>
      <c r="H17" s="6">
        <v>0.26</v>
      </c>
      <c r="I17" s="6">
        <f t="shared" si="3"/>
        <v>2.34</v>
      </c>
      <c r="J17" s="6">
        <v>7</v>
      </c>
      <c r="K17" s="6">
        <f t="shared" si="0"/>
        <v>16.38</v>
      </c>
      <c r="L17" s="7" t="s">
        <v>66</v>
      </c>
      <c r="M17" s="7">
        <v>15</v>
      </c>
      <c r="N17" s="7">
        <v>90</v>
      </c>
      <c r="O17" s="7">
        <f t="shared" si="1"/>
        <v>1350</v>
      </c>
    </row>
    <row r="18" spans="1:15" ht="45">
      <c r="A18" s="3">
        <v>17</v>
      </c>
      <c r="B18" s="7" t="s">
        <v>41</v>
      </c>
      <c r="C18" s="10" t="s">
        <v>77</v>
      </c>
      <c r="D18" s="14" t="s">
        <v>124</v>
      </c>
      <c r="E18" s="5" t="s">
        <v>29</v>
      </c>
      <c r="F18" s="5" t="s">
        <v>106</v>
      </c>
      <c r="G18" s="7" t="s">
        <v>52</v>
      </c>
      <c r="H18" s="6">
        <v>0.26</v>
      </c>
      <c r="I18" s="6">
        <f t="shared" si="3"/>
        <v>2.34</v>
      </c>
      <c r="J18" s="6">
        <v>6</v>
      </c>
      <c r="K18" s="6">
        <f t="shared" si="0"/>
        <v>14.04</v>
      </c>
      <c r="L18" s="7" t="s">
        <v>66</v>
      </c>
      <c r="M18" s="7">
        <v>15</v>
      </c>
      <c r="N18" s="7">
        <v>90</v>
      </c>
      <c r="O18" s="7">
        <f t="shared" si="1"/>
        <v>1350</v>
      </c>
    </row>
    <row r="19" spans="1:15" ht="45">
      <c r="A19" s="3">
        <v>18</v>
      </c>
      <c r="B19" s="11" t="s">
        <v>42</v>
      </c>
      <c r="C19" s="8" t="s">
        <v>80</v>
      </c>
      <c r="D19" s="6" t="s">
        <v>125</v>
      </c>
      <c r="E19" s="5" t="s">
        <v>29</v>
      </c>
      <c r="F19" s="5" t="s">
        <v>108</v>
      </c>
      <c r="G19" s="7" t="s">
        <v>54</v>
      </c>
      <c r="H19" s="6">
        <v>0.25</v>
      </c>
      <c r="I19" s="6">
        <f t="shared" si="3"/>
        <v>2.25</v>
      </c>
      <c r="J19" s="6">
        <v>3</v>
      </c>
      <c r="K19" s="6">
        <v>8</v>
      </c>
      <c r="L19" s="7" t="s">
        <v>67</v>
      </c>
      <c r="M19" s="7">
        <v>4</v>
      </c>
      <c r="N19" s="7">
        <v>90</v>
      </c>
      <c r="O19" s="7">
        <f t="shared" si="1"/>
        <v>360</v>
      </c>
    </row>
    <row r="20" spans="1:15" ht="60">
      <c r="A20" s="3">
        <v>19</v>
      </c>
      <c r="B20" s="6" t="s">
        <v>126</v>
      </c>
      <c r="C20" s="10" t="s">
        <v>79</v>
      </c>
      <c r="D20" s="12" t="s">
        <v>32</v>
      </c>
      <c r="E20" s="5" t="s">
        <v>29</v>
      </c>
      <c r="F20" s="5" t="s">
        <v>108</v>
      </c>
      <c r="G20" s="7" t="s">
        <v>55</v>
      </c>
      <c r="H20" s="6">
        <v>0.25</v>
      </c>
      <c r="I20" s="6">
        <f t="shared" si="3"/>
        <v>2.25</v>
      </c>
      <c r="J20" s="6">
        <v>2</v>
      </c>
      <c r="K20" s="6">
        <f t="shared" si="0"/>
        <v>4.5</v>
      </c>
      <c r="L20" s="7" t="s">
        <v>67</v>
      </c>
      <c r="M20" s="7">
        <v>6</v>
      </c>
      <c r="N20" s="7">
        <v>90</v>
      </c>
      <c r="O20" s="7">
        <f t="shared" si="1"/>
        <v>540</v>
      </c>
    </row>
    <row r="21" spans="1:15" ht="45">
      <c r="A21" s="3">
        <v>20</v>
      </c>
      <c r="B21" s="11" t="s">
        <v>42</v>
      </c>
      <c r="C21" s="10" t="s">
        <v>79</v>
      </c>
      <c r="D21" s="14" t="s">
        <v>34</v>
      </c>
      <c r="E21" s="5" t="s">
        <v>29</v>
      </c>
      <c r="G21" s="6" t="s">
        <v>0</v>
      </c>
      <c r="H21" s="6">
        <v>0.2</v>
      </c>
      <c r="I21" s="6">
        <f t="shared" si="3"/>
        <v>1.8</v>
      </c>
      <c r="J21" s="6">
        <v>5</v>
      </c>
      <c r="K21" s="6">
        <f t="shared" si="0"/>
        <v>9</v>
      </c>
      <c r="L21" s="7" t="s">
        <v>5</v>
      </c>
      <c r="M21" s="7">
        <v>14</v>
      </c>
      <c r="N21" s="7">
        <v>35</v>
      </c>
      <c r="O21" s="7">
        <f t="shared" si="1"/>
        <v>490</v>
      </c>
    </row>
    <row r="22" spans="1:15" ht="60">
      <c r="A22" s="3">
        <v>21</v>
      </c>
      <c r="B22" s="6" t="s">
        <v>126</v>
      </c>
      <c r="C22" s="10" t="s">
        <v>79</v>
      </c>
      <c r="D22" s="26" t="s">
        <v>33</v>
      </c>
      <c r="E22" s="5" t="s">
        <v>29</v>
      </c>
      <c r="F22" s="5" t="s">
        <v>107</v>
      </c>
      <c r="G22" s="7" t="s">
        <v>4</v>
      </c>
      <c r="H22" s="6">
        <v>0.5</v>
      </c>
      <c r="I22" s="6">
        <f>H22*8</f>
        <v>4</v>
      </c>
      <c r="J22" s="6">
        <v>21</v>
      </c>
      <c r="K22" s="6">
        <f t="shared" si="0"/>
        <v>84</v>
      </c>
      <c r="L22" s="7" t="s">
        <v>68</v>
      </c>
      <c r="M22" s="7">
        <v>180</v>
      </c>
      <c r="N22" s="7">
        <v>130</v>
      </c>
      <c r="O22" s="7">
        <f t="shared" si="1"/>
        <v>23400</v>
      </c>
    </row>
    <row r="23" spans="1:15">
      <c r="B23" s="7"/>
      <c r="C23" s="10"/>
      <c r="G23" s="6" t="s">
        <v>53</v>
      </c>
      <c r="H23" s="6">
        <v>0.4</v>
      </c>
      <c r="I23" s="6">
        <f t="shared" ref="I23:I29" si="4">H23*9</f>
        <v>3.6</v>
      </c>
      <c r="J23" s="6">
        <v>11</v>
      </c>
      <c r="K23" s="6">
        <f t="shared" si="0"/>
        <v>39.6</v>
      </c>
      <c r="L23" s="7" t="s">
        <v>5</v>
      </c>
      <c r="M23" s="7">
        <v>39</v>
      </c>
      <c r="N23" s="7">
        <v>25</v>
      </c>
      <c r="O23" s="7">
        <f t="shared" si="1"/>
        <v>975</v>
      </c>
    </row>
    <row r="24" spans="1:15">
      <c r="B24" s="11"/>
      <c r="C24" s="8"/>
      <c r="G24" s="6" t="s">
        <v>3</v>
      </c>
      <c r="H24" s="6">
        <v>0.2</v>
      </c>
      <c r="I24" s="6">
        <f t="shared" si="4"/>
        <v>1.8</v>
      </c>
      <c r="J24" s="6">
        <v>7</v>
      </c>
      <c r="K24" s="6">
        <f t="shared" si="0"/>
        <v>12.6</v>
      </c>
      <c r="L24" s="7" t="s">
        <v>5</v>
      </c>
      <c r="M24" s="7">
        <v>12</v>
      </c>
      <c r="N24" s="7">
        <v>55</v>
      </c>
      <c r="O24" s="7">
        <f t="shared" si="1"/>
        <v>660</v>
      </c>
    </row>
    <row r="25" spans="1:15">
      <c r="B25" s="6"/>
      <c r="C25" s="9"/>
      <c r="D25" s="14"/>
      <c r="G25" s="6" t="s">
        <v>1</v>
      </c>
      <c r="H25" s="6">
        <v>0.2</v>
      </c>
      <c r="I25" s="6">
        <f t="shared" si="4"/>
        <v>1.8</v>
      </c>
      <c r="J25" s="6">
        <v>4</v>
      </c>
      <c r="K25" s="6">
        <f t="shared" si="0"/>
        <v>7.2</v>
      </c>
      <c r="L25" s="7" t="s">
        <v>5</v>
      </c>
      <c r="M25" s="7">
        <v>8</v>
      </c>
      <c r="N25" s="7">
        <v>35</v>
      </c>
      <c r="O25" s="7">
        <f t="shared" si="1"/>
        <v>280</v>
      </c>
    </row>
    <row r="26" spans="1:15">
      <c r="B26" s="7"/>
      <c r="C26" s="10"/>
      <c r="D26" s="15"/>
      <c r="G26" s="9" t="s">
        <v>56</v>
      </c>
      <c r="H26" s="6">
        <v>0.2</v>
      </c>
      <c r="I26" s="6">
        <f t="shared" si="4"/>
        <v>1.8</v>
      </c>
      <c r="J26" s="6">
        <v>4</v>
      </c>
      <c r="K26" s="6">
        <f t="shared" si="0"/>
        <v>7.2</v>
      </c>
      <c r="M26" s="7">
        <v>15</v>
      </c>
      <c r="N26" s="7">
        <v>50</v>
      </c>
      <c r="O26" s="7">
        <f t="shared" si="1"/>
        <v>750</v>
      </c>
    </row>
    <row r="27" spans="1:15">
      <c r="B27" s="11"/>
      <c r="C27" s="8"/>
      <c r="D27" s="6"/>
      <c r="G27" s="6" t="s">
        <v>15</v>
      </c>
      <c r="H27" s="6">
        <v>0.2</v>
      </c>
      <c r="I27" s="6">
        <f t="shared" si="4"/>
        <v>1.8</v>
      </c>
      <c r="J27" s="6">
        <v>4</v>
      </c>
      <c r="K27" s="6">
        <f t="shared" si="0"/>
        <v>7.2</v>
      </c>
      <c r="M27" s="7">
        <v>7</v>
      </c>
      <c r="N27" s="7">
        <v>35</v>
      </c>
      <c r="O27" s="7">
        <f t="shared" si="1"/>
        <v>245</v>
      </c>
    </row>
    <row r="28" spans="1:15">
      <c r="B28" s="6"/>
      <c r="C28" s="9"/>
      <c r="D28" s="14"/>
      <c r="G28" s="6" t="s">
        <v>57</v>
      </c>
      <c r="H28" s="6">
        <v>0.2</v>
      </c>
      <c r="I28" s="6">
        <f t="shared" si="4"/>
        <v>1.8</v>
      </c>
      <c r="J28" s="6">
        <v>15</v>
      </c>
      <c r="K28" s="6">
        <f t="shared" si="0"/>
        <v>27</v>
      </c>
      <c r="L28" s="7" t="s">
        <v>5</v>
      </c>
      <c r="M28" s="7">
        <v>30</v>
      </c>
      <c r="N28" s="7">
        <v>30</v>
      </c>
      <c r="O28" s="7">
        <f t="shared" si="1"/>
        <v>900</v>
      </c>
    </row>
    <row r="29" spans="1:15">
      <c r="B29" s="11"/>
      <c r="C29" s="10"/>
      <c r="D29" s="15"/>
      <c r="G29" s="6" t="s">
        <v>58</v>
      </c>
      <c r="H29" s="6">
        <v>0.05</v>
      </c>
      <c r="I29" s="6">
        <f t="shared" si="4"/>
        <v>0.45</v>
      </c>
      <c r="J29" s="6">
        <v>21</v>
      </c>
      <c r="K29" s="6">
        <f t="shared" si="0"/>
        <v>9.4500000000000011</v>
      </c>
      <c r="L29" s="7" t="s">
        <v>5</v>
      </c>
      <c r="M29" s="7">
        <v>9</v>
      </c>
      <c r="N29" s="7">
        <v>15</v>
      </c>
      <c r="O29" s="7">
        <f t="shared" si="1"/>
        <v>135</v>
      </c>
    </row>
    <row r="30" spans="1:15">
      <c r="G30" s="6" t="s">
        <v>59</v>
      </c>
      <c r="I30" s="6">
        <f t="shared" si="2"/>
        <v>0</v>
      </c>
      <c r="K30" s="6">
        <f t="shared" si="0"/>
        <v>0</v>
      </c>
      <c r="L30" s="7" t="s">
        <v>73</v>
      </c>
      <c r="M30" s="7">
        <v>7</v>
      </c>
      <c r="N30" s="7">
        <v>15</v>
      </c>
      <c r="O30" s="7">
        <f t="shared" si="1"/>
        <v>105</v>
      </c>
    </row>
    <row r="31" spans="1:15">
      <c r="G31" s="6" t="s">
        <v>10</v>
      </c>
      <c r="L31" s="7" t="s">
        <v>73</v>
      </c>
      <c r="M31" s="7">
        <v>5</v>
      </c>
      <c r="N31" s="7">
        <v>30</v>
      </c>
      <c r="O31" s="7">
        <v>150</v>
      </c>
    </row>
    <row r="32" spans="1:15">
      <c r="G32" s="6" t="s">
        <v>60</v>
      </c>
      <c r="I32" s="6">
        <f t="shared" si="2"/>
        <v>0</v>
      </c>
      <c r="K32" s="6">
        <f t="shared" si="0"/>
        <v>0</v>
      </c>
      <c r="L32" s="7" t="s">
        <v>73</v>
      </c>
      <c r="M32" s="7">
        <v>5</v>
      </c>
      <c r="N32" s="7">
        <v>15</v>
      </c>
      <c r="O32" s="7">
        <f t="shared" si="1"/>
        <v>75</v>
      </c>
    </row>
    <row r="33" spans="7:15">
      <c r="G33" s="6" t="s">
        <v>83</v>
      </c>
      <c r="M33" s="7">
        <v>5</v>
      </c>
      <c r="N33" s="7">
        <v>15</v>
      </c>
      <c r="O33" s="7">
        <f t="shared" si="1"/>
        <v>75</v>
      </c>
    </row>
    <row r="34" spans="7:15">
      <c r="G34" s="6" t="s">
        <v>12</v>
      </c>
      <c r="I34" s="6">
        <f t="shared" si="2"/>
        <v>0</v>
      </c>
      <c r="K34" s="6">
        <f t="shared" si="0"/>
        <v>0</v>
      </c>
      <c r="L34" s="7" t="s">
        <v>6</v>
      </c>
      <c r="M34" s="7">
        <v>7</v>
      </c>
      <c r="N34" s="7">
        <v>50</v>
      </c>
      <c r="O34" s="7">
        <f t="shared" si="1"/>
        <v>350</v>
      </c>
    </row>
    <row r="35" spans="7:15">
      <c r="G35" s="6" t="s">
        <v>93</v>
      </c>
      <c r="L35" s="7" t="s">
        <v>94</v>
      </c>
      <c r="M35" s="7">
        <v>10</v>
      </c>
      <c r="N35" s="7">
        <v>78</v>
      </c>
      <c r="O35" s="7">
        <f t="shared" si="1"/>
        <v>780</v>
      </c>
    </row>
    <row r="36" spans="7:15">
      <c r="G36" s="6" t="s">
        <v>61</v>
      </c>
      <c r="H36" s="6">
        <v>0.1</v>
      </c>
      <c r="I36" s="6">
        <f>H36*9</f>
        <v>0.9</v>
      </c>
      <c r="J36" s="6">
        <v>21</v>
      </c>
      <c r="K36" s="6">
        <f t="shared" si="0"/>
        <v>18.900000000000002</v>
      </c>
      <c r="L36" s="7" t="s">
        <v>62</v>
      </c>
      <c r="M36" s="7">
        <v>30</v>
      </c>
      <c r="N36" s="7">
        <v>50</v>
      </c>
      <c r="O36" s="7">
        <f t="shared" si="1"/>
        <v>1500</v>
      </c>
    </row>
    <row r="37" spans="7:15">
      <c r="G37" s="15" t="s">
        <v>8</v>
      </c>
      <c r="I37" s="6">
        <f t="shared" si="2"/>
        <v>0</v>
      </c>
      <c r="K37" s="6">
        <f t="shared" si="0"/>
        <v>0</v>
      </c>
      <c r="L37" s="7" t="s">
        <v>6</v>
      </c>
      <c r="M37" s="7">
        <v>15</v>
      </c>
      <c r="N37" s="7">
        <v>50</v>
      </c>
      <c r="O37" s="7">
        <f t="shared" si="1"/>
        <v>750</v>
      </c>
    </row>
    <row r="38" spans="7:15">
      <c r="G38" s="6" t="s">
        <v>9</v>
      </c>
      <c r="I38" s="6">
        <f t="shared" si="2"/>
        <v>0</v>
      </c>
      <c r="K38" s="6">
        <f t="shared" si="0"/>
        <v>0</v>
      </c>
      <c r="L38" s="7" t="s">
        <v>132</v>
      </c>
      <c r="M38" s="7">
        <v>20</v>
      </c>
      <c r="N38" s="7">
        <v>50</v>
      </c>
      <c r="O38" s="7">
        <f t="shared" si="1"/>
        <v>1000</v>
      </c>
    </row>
    <row r="39" spans="7:15">
      <c r="G39" s="6" t="s">
        <v>16</v>
      </c>
      <c r="I39" s="6">
        <f t="shared" si="2"/>
        <v>0</v>
      </c>
      <c r="K39" s="6">
        <f t="shared" si="0"/>
        <v>0</v>
      </c>
      <c r="L39" s="7" t="s">
        <v>5</v>
      </c>
      <c r="M39" s="7">
        <v>4</v>
      </c>
      <c r="N39" s="7">
        <v>46</v>
      </c>
      <c r="O39" s="7">
        <f t="shared" si="1"/>
        <v>184</v>
      </c>
    </row>
    <row r="40" spans="7:15">
      <c r="G40" s="6" t="s">
        <v>17</v>
      </c>
      <c r="I40" s="6">
        <f t="shared" si="2"/>
        <v>0</v>
      </c>
      <c r="K40" s="6">
        <f t="shared" si="0"/>
        <v>0</v>
      </c>
      <c r="L40" s="7" t="s">
        <v>5</v>
      </c>
      <c r="M40" s="7">
        <v>4</v>
      </c>
      <c r="N40" s="7">
        <v>20</v>
      </c>
      <c r="O40" s="7">
        <f t="shared" si="1"/>
        <v>80</v>
      </c>
    </row>
    <row r="41" spans="7:15">
      <c r="G41" s="6" t="s">
        <v>63</v>
      </c>
      <c r="I41" s="6">
        <f t="shared" si="2"/>
        <v>0</v>
      </c>
      <c r="K41" s="6">
        <f t="shared" si="0"/>
        <v>0</v>
      </c>
      <c r="L41" s="7" t="s">
        <v>11</v>
      </c>
      <c r="M41" s="7">
        <v>0</v>
      </c>
      <c r="N41" s="7">
        <v>0</v>
      </c>
      <c r="O41" s="7">
        <f t="shared" si="1"/>
        <v>0</v>
      </c>
    </row>
    <row r="42" spans="7:15">
      <c r="G42" s="6" t="s">
        <v>18</v>
      </c>
      <c r="I42" s="6">
        <f t="shared" si="2"/>
        <v>0</v>
      </c>
      <c r="K42" s="6">
        <f t="shared" si="0"/>
        <v>0</v>
      </c>
      <c r="L42" s="7" t="s">
        <v>11</v>
      </c>
      <c r="M42" s="7">
        <v>1</v>
      </c>
      <c r="N42" s="7">
        <v>20</v>
      </c>
      <c r="O42" s="7">
        <f t="shared" si="1"/>
        <v>20</v>
      </c>
    </row>
    <row r="43" spans="7:15">
      <c r="G43" s="6" t="s">
        <v>19</v>
      </c>
      <c r="I43" s="6">
        <f t="shared" si="2"/>
        <v>0</v>
      </c>
      <c r="K43" s="6">
        <f t="shared" si="0"/>
        <v>0</v>
      </c>
      <c r="L43" s="7" t="s">
        <v>72</v>
      </c>
      <c r="M43" s="7">
        <v>1</v>
      </c>
      <c r="N43" s="7">
        <v>20</v>
      </c>
      <c r="O43" s="7">
        <f t="shared" si="1"/>
        <v>20</v>
      </c>
    </row>
    <row r="44" spans="7:15">
      <c r="G44" s="6" t="s">
        <v>64</v>
      </c>
      <c r="H44" s="6">
        <v>0.1</v>
      </c>
      <c r="I44" s="6">
        <f>H44*9</f>
        <v>0.9</v>
      </c>
      <c r="J44" s="6">
        <v>21</v>
      </c>
      <c r="K44" s="6">
        <f t="shared" si="0"/>
        <v>18.900000000000002</v>
      </c>
      <c r="L44" s="7" t="s">
        <v>14</v>
      </c>
      <c r="M44" s="7">
        <v>19</v>
      </c>
      <c r="N44" s="7">
        <v>45</v>
      </c>
      <c r="O44" s="7">
        <f t="shared" si="1"/>
        <v>855</v>
      </c>
    </row>
    <row r="45" spans="7:15">
      <c r="G45" s="6" t="s">
        <v>137</v>
      </c>
      <c r="I45" s="6">
        <f t="shared" si="2"/>
        <v>0</v>
      </c>
      <c r="K45" s="6">
        <f t="shared" si="0"/>
        <v>0</v>
      </c>
      <c r="L45" s="7">
        <v>1</v>
      </c>
      <c r="M45" s="7">
        <v>4</v>
      </c>
      <c r="N45" s="7">
        <v>5</v>
      </c>
      <c r="O45" s="7">
        <v>20</v>
      </c>
    </row>
    <row r="46" spans="7:15">
      <c r="G46" s="6" t="s">
        <v>71</v>
      </c>
      <c r="I46" s="6">
        <f t="shared" si="2"/>
        <v>0</v>
      </c>
      <c r="K46" s="6">
        <f t="shared" si="0"/>
        <v>0</v>
      </c>
      <c r="L46" s="7" t="s">
        <v>14</v>
      </c>
      <c r="M46" s="7">
        <v>6</v>
      </c>
      <c r="N46" s="7">
        <v>75</v>
      </c>
      <c r="O46" s="7">
        <f t="shared" si="1"/>
        <v>450</v>
      </c>
    </row>
    <row r="47" spans="7:15">
      <c r="G47" s="6" t="s">
        <v>131</v>
      </c>
      <c r="I47" s="6">
        <f t="shared" si="2"/>
        <v>0</v>
      </c>
      <c r="K47" s="6">
        <f t="shared" si="0"/>
        <v>0</v>
      </c>
      <c r="L47" s="7" t="s">
        <v>70</v>
      </c>
      <c r="M47" s="7">
        <v>10</v>
      </c>
      <c r="N47" s="7">
        <v>450</v>
      </c>
      <c r="O47" s="7">
        <f t="shared" si="1"/>
        <v>4500</v>
      </c>
    </row>
    <row r="48" spans="7:15">
      <c r="G48" s="6" t="s">
        <v>76</v>
      </c>
      <c r="I48" s="6">
        <f t="shared" si="2"/>
        <v>0</v>
      </c>
      <c r="K48" s="6">
        <f t="shared" si="0"/>
        <v>0</v>
      </c>
      <c r="L48" s="7" t="s">
        <v>65</v>
      </c>
      <c r="M48" s="7">
        <v>10</v>
      </c>
      <c r="N48" s="7">
        <v>75</v>
      </c>
      <c r="O48" s="7">
        <f t="shared" si="1"/>
        <v>750</v>
      </c>
    </row>
    <row r="49" spans="6:15">
      <c r="F49" s="5" t="s">
        <v>109</v>
      </c>
      <c r="G49" s="9" t="s">
        <v>82</v>
      </c>
      <c r="I49" s="6">
        <f t="shared" si="2"/>
        <v>0</v>
      </c>
      <c r="K49" s="6">
        <f t="shared" si="0"/>
        <v>0</v>
      </c>
      <c r="M49" s="7">
        <v>12</v>
      </c>
      <c r="N49" s="7">
        <v>45</v>
      </c>
      <c r="O49" s="7">
        <f t="shared" si="1"/>
        <v>540</v>
      </c>
    </row>
    <row r="50" spans="6:15">
      <c r="F50" s="5" t="s">
        <v>109</v>
      </c>
      <c r="G50" s="9" t="s">
        <v>84</v>
      </c>
      <c r="I50" s="6">
        <f t="shared" si="2"/>
        <v>0</v>
      </c>
      <c r="K50" s="6">
        <f t="shared" si="0"/>
        <v>0</v>
      </c>
      <c r="M50" s="7">
        <v>12</v>
      </c>
      <c r="N50" s="7">
        <v>45</v>
      </c>
      <c r="O50" s="7">
        <f t="shared" si="1"/>
        <v>540</v>
      </c>
    </row>
    <row r="51" spans="6:15">
      <c r="G51" s="6" t="s">
        <v>88</v>
      </c>
      <c r="I51" s="6">
        <f t="shared" si="2"/>
        <v>0</v>
      </c>
      <c r="K51" s="6">
        <f t="shared" si="0"/>
        <v>0</v>
      </c>
      <c r="L51" s="7" t="s">
        <v>5</v>
      </c>
      <c r="M51" s="7">
        <v>5</v>
      </c>
      <c r="N51" s="7">
        <v>130</v>
      </c>
      <c r="O51" s="7">
        <f t="shared" si="1"/>
        <v>650</v>
      </c>
    </row>
    <row r="52" spans="6:15">
      <c r="G52" s="6" t="s">
        <v>89</v>
      </c>
      <c r="I52" s="6">
        <f t="shared" si="2"/>
        <v>0</v>
      </c>
      <c r="K52" s="6">
        <f t="shared" si="0"/>
        <v>0</v>
      </c>
      <c r="L52" s="7" t="s">
        <v>5</v>
      </c>
      <c r="M52" s="7">
        <v>0.5</v>
      </c>
      <c r="N52" s="7">
        <v>130</v>
      </c>
      <c r="O52" s="7">
        <f t="shared" si="1"/>
        <v>65</v>
      </c>
    </row>
    <row r="53" spans="6:15">
      <c r="G53" s="6" t="s">
        <v>90</v>
      </c>
      <c r="I53" s="6">
        <f t="shared" si="2"/>
        <v>0</v>
      </c>
      <c r="K53" s="6">
        <f t="shared" si="0"/>
        <v>0</v>
      </c>
      <c r="L53" s="7" t="s">
        <v>5</v>
      </c>
      <c r="M53" s="7">
        <v>10</v>
      </c>
      <c r="N53" s="7">
        <v>30</v>
      </c>
      <c r="O53" s="7">
        <f t="shared" si="1"/>
        <v>300</v>
      </c>
    </row>
    <row r="54" spans="6:15">
      <c r="G54" s="6" t="s">
        <v>91</v>
      </c>
      <c r="I54" s="6">
        <f t="shared" si="2"/>
        <v>0</v>
      </c>
      <c r="K54" s="6">
        <f t="shared" si="0"/>
        <v>0</v>
      </c>
      <c r="L54" s="7" t="s">
        <v>5</v>
      </c>
      <c r="M54" s="7">
        <v>12</v>
      </c>
      <c r="N54" s="7">
        <v>50</v>
      </c>
      <c r="O54" s="7">
        <f t="shared" si="1"/>
        <v>600</v>
      </c>
    </row>
    <row r="55" spans="6:15">
      <c r="G55" s="6" t="s">
        <v>92</v>
      </c>
      <c r="I55" s="6">
        <f t="shared" si="2"/>
        <v>0</v>
      </c>
      <c r="K55" s="6">
        <f t="shared" si="0"/>
        <v>0</v>
      </c>
      <c r="L55" s="7" t="s">
        <v>5</v>
      </c>
      <c r="M55" s="7">
        <v>2</v>
      </c>
      <c r="N55" s="7">
        <v>130</v>
      </c>
      <c r="O55" s="7">
        <f t="shared" si="1"/>
        <v>260</v>
      </c>
    </row>
    <row r="56" spans="6:15">
      <c r="G56" s="15" t="s">
        <v>95</v>
      </c>
      <c r="I56" s="6">
        <f t="shared" si="2"/>
        <v>0</v>
      </c>
      <c r="K56" s="6">
        <f t="shared" si="0"/>
        <v>0</v>
      </c>
      <c r="L56" s="7" t="s">
        <v>98</v>
      </c>
      <c r="M56" s="7">
        <v>15</v>
      </c>
      <c r="N56" s="7">
        <v>67</v>
      </c>
      <c r="O56" s="7">
        <f t="shared" si="1"/>
        <v>1005</v>
      </c>
    </row>
    <row r="57" spans="6:15">
      <c r="F57" s="5" t="s">
        <v>110</v>
      </c>
      <c r="G57" s="15" t="s">
        <v>96</v>
      </c>
      <c r="I57" s="6">
        <f t="shared" si="2"/>
        <v>0</v>
      </c>
      <c r="K57" s="6">
        <f t="shared" si="0"/>
        <v>0</v>
      </c>
      <c r="L57" s="7" t="s">
        <v>99</v>
      </c>
      <c r="M57" s="7">
        <v>12</v>
      </c>
      <c r="N57" s="7">
        <v>40</v>
      </c>
      <c r="O57" s="7">
        <f t="shared" si="1"/>
        <v>480</v>
      </c>
    </row>
    <row r="58" spans="6:15">
      <c r="G58" s="6" t="s">
        <v>97</v>
      </c>
      <c r="L58" s="7" t="s">
        <v>5</v>
      </c>
      <c r="M58" s="7">
        <v>5</v>
      </c>
      <c r="N58" s="7">
        <v>300</v>
      </c>
      <c r="O58" s="7">
        <f t="shared" si="1"/>
        <v>1500</v>
      </c>
    </row>
    <row r="59" spans="6:15">
      <c r="G59" s="6" t="s">
        <v>100</v>
      </c>
      <c r="L59" s="7" t="s">
        <v>68</v>
      </c>
      <c r="M59" s="7">
        <v>12</v>
      </c>
      <c r="N59" s="7">
        <v>63</v>
      </c>
      <c r="O59" s="7">
        <f t="shared" si="1"/>
        <v>756</v>
      </c>
    </row>
    <row r="60" spans="6:15">
      <c r="G60" s="6" t="s">
        <v>101</v>
      </c>
      <c r="L60" s="7" t="s">
        <v>67</v>
      </c>
      <c r="M60" s="7">
        <v>10</v>
      </c>
      <c r="N60" s="7">
        <v>147</v>
      </c>
      <c r="O60" s="7">
        <f t="shared" si="1"/>
        <v>1470</v>
      </c>
    </row>
    <row r="61" spans="6:15">
      <c r="G61" s="6" t="s">
        <v>102</v>
      </c>
      <c r="L61" s="7" t="s">
        <v>65</v>
      </c>
      <c r="M61" s="7">
        <v>120</v>
      </c>
      <c r="N61" s="7">
        <v>12</v>
      </c>
      <c r="O61" s="7">
        <f t="shared" si="1"/>
        <v>1440</v>
      </c>
    </row>
    <row r="62" spans="6:15">
      <c r="G62" s="6" t="s">
        <v>129</v>
      </c>
      <c r="L62" s="7">
        <v>250</v>
      </c>
      <c r="M62" s="7">
        <v>10</v>
      </c>
      <c r="N62" s="7">
        <v>140</v>
      </c>
      <c r="O62" s="7">
        <f t="shared" si="1"/>
        <v>1400</v>
      </c>
    </row>
    <row r="63" spans="6:15">
      <c r="L63" s="18" t="s">
        <v>74</v>
      </c>
      <c r="M63" s="19"/>
      <c r="N63" s="20"/>
      <c r="O63" s="4">
        <f>SUM(O2:O62)</f>
        <v>102920</v>
      </c>
    </row>
    <row r="65" spans="7:15">
      <c r="L65" s="18" t="s">
        <v>75</v>
      </c>
      <c r="M65" s="19"/>
      <c r="N65" s="20"/>
      <c r="O65" s="17">
        <f>O63/9</f>
        <v>11435.555555555555</v>
      </c>
    </row>
    <row r="68" spans="7:15">
      <c r="G68" s="6" t="s">
        <v>138</v>
      </c>
      <c r="H68" s="6">
        <v>0.6</v>
      </c>
      <c r="J68" s="6">
        <v>21</v>
      </c>
      <c r="K68" s="6">
        <f>H68*J68</f>
        <v>12.6</v>
      </c>
      <c r="L68" s="7">
        <v>0.9</v>
      </c>
      <c r="M68" s="7">
        <f>K68/L68</f>
        <v>14</v>
      </c>
      <c r="N68" s="7">
        <v>35</v>
      </c>
      <c r="O68" s="7">
        <f>M68*N68</f>
        <v>490</v>
      </c>
    </row>
    <row r="69" spans="7:15">
      <c r="G69" s="6" t="s">
        <v>139</v>
      </c>
      <c r="H69" s="6">
        <v>2</v>
      </c>
      <c r="J69" s="6">
        <v>21</v>
      </c>
      <c r="K69" s="6">
        <f>H69*J69</f>
        <v>42</v>
      </c>
      <c r="M69" s="7">
        <v>42</v>
      </c>
      <c r="N69" s="7">
        <v>50</v>
      </c>
      <c r="O69" s="7">
        <f>M69*N69</f>
        <v>2100</v>
      </c>
    </row>
    <row r="71" spans="7:15">
      <c r="G71" s="6" t="s">
        <v>140</v>
      </c>
      <c r="O71" s="7">
        <f>SUM(O68:O70)</f>
        <v>2590</v>
      </c>
    </row>
  </sheetData>
  <mergeCells count="2">
    <mergeCell ref="L63:N63"/>
    <mergeCell ref="L65:N65"/>
  </mergeCells>
  <pageMargins left="0.25" right="0.25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по дням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2018-02-04T07:42:09Z</dcterms:modified>
</cp:coreProperties>
</file>